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52-15\Desktop\"/>
    </mc:Choice>
  </mc:AlternateContent>
  <bookViews>
    <workbookView xWindow="0" yWindow="0" windowWidth="19200" windowHeight="11595"/>
  </bookViews>
  <sheets>
    <sheet name="DICIEMBRE" sheetId="1" r:id="rId1"/>
  </sheets>
  <definedNames>
    <definedName name="DO" localSheetId="0">DICIEMBRE!#REF!</definedName>
    <definedName name="DO">#REF!</definedName>
    <definedName name="LISTA">#REF!</definedName>
    <definedName name="PRODUCTOS">#REF!</definedName>
    <definedName name="TablaEmpleados" localSheetId="0">#REF!</definedName>
    <definedName name="TablaEmpleados">#REF!</definedName>
    <definedName name="TIPOS" localSheetId="0">DICIEMBRE!$B$5:$C$8</definedName>
    <definedName name="TIPOS">#REF!</definedName>
  </definedNames>
  <calcPr calcId="152511"/>
</workbook>
</file>

<file path=xl/calcChain.xml><?xml version="1.0" encoding="utf-8"?>
<calcChain xmlns="http://schemas.openxmlformats.org/spreadsheetml/2006/main">
  <c r="G20" i="1" l="1"/>
  <c r="C75" i="1" l="1"/>
  <c r="D4" i="1"/>
  <c r="D5" i="1"/>
  <c r="D6" i="1"/>
  <c r="D7" i="1"/>
  <c r="D8" i="1"/>
  <c r="F12" i="1"/>
  <c r="F13" i="1"/>
  <c r="F14" i="1"/>
  <c r="C76" i="1" s="1"/>
  <c r="F15" i="1"/>
  <c r="C77" i="1" s="1"/>
  <c r="F16" i="1"/>
  <c r="G16" i="1"/>
  <c r="F17" i="1"/>
  <c r="G17" i="1"/>
  <c r="F18" i="1"/>
  <c r="G18" i="1"/>
  <c r="F19" i="1"/>
  <c r="G19" i="1"/>
  <c r="F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G14" i="1" l="1"/>
  <c r="G13" i="1"/>
  <c r="G12" i="1"/>
  <c r="G74" i="1" s="1"/>
  <c r="G15" i="1"/>
  <c r="C74" i="1"/>
  <c r="C82" i="1"/>
</calcChain>
</file>

<file path=xl/sharedStrings.xml><?xml version="1.0" encoding="utf-8"?>
<sst xmlns="http://schemas.openxmlformats.org/spreadsheetml/2006/main" count="24" uniqueCount="20">
  <si>
    <t>HEFN =</t>
  </si>
  <si>
    <t>HEFD =</t>
  </si>
  <si>
    <t>HEON =</t>
  </si>
  <si>
    <t>HEOD =</t>
  </si>
  <si>
    <t>DEVENGADO</t>
  </si>
  <si>
    <t>TOTAL</t>
  </si>
  <si>
    <t>SALE</t>
  </si>
  <si>
    <t>ENTRA</t>
  </si>
  <si>
    <t>TIPO HE</t>
  </si>
  <si>
    <t>FECHA</t>
  </si>
  <si>
    <t>DICIEMBRE</t>
  </si>
  <si>
    <t>MES:</t>
  </si>
  <si>
    <t>HEFN</t>
  </si>
  <si>
    <t>HEFD</t>
  </si>
  <si>
    <t>HEON</t>
  </si>
  <si>
    <t>HEOD</t>
  </si>
  <si>
    <t>HORA BÁSICA</t>
  </si>
  <si>
    <t>AUX. TRANSPORTE</t>
  </si>
  <si>
    <t>SALARIO BÁSICO</t>
  </si>
  <si>
    <t>TOTAL HORAS EXTRAS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</si>
</sst>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&quot;$&quot;\ #,##0.00"/>
    <numFmt numFmtId="166" formatCode="&quot;$&quot;\ #,##0.00;&quot;$&quot;\ \-#,##0.00"/>
    <numFmt numFmtId="167" formatCode="_(&quot;$&quot;* #,##0.00_);_(&quot;$&quot;* \(#,##0.00\);_(&quot;$&quot;* &quot;-&quot;??_);_(@_)"/>
    <numFmt numFmtId="168" formatCode="&quot;-&quot;\ &quot;$&quot;#,000.00"/>
    <numFmt numFmtId="169" formatCode="&quot;$&quot;\ #,##0"/>
  </numFmts>
  <fonts count="9" x14ac:knownFonts="1">
    <font>
      <sz val="10"/>
      <color indexed="64"/>
      <name val="Arial"/>
    </font>
    <font>
      <sz val="10"/>
      <color indexed="64"/>
      <name val="Arial"/>
    </font>
    <font>
      <sz val="14"/>
      <name val="Arial"/>
      <family val="2"/>
    </font>
    <font>
      <b/>
      <sz val="10"/>
      <color indexed="17"/>
      <name val="Arial"/>
    </font>
    <font>
      <b/>
      <sz val="10"/>
      <color indexed="64"/>
      <name val="Arial"/>
    </font>
    <font>
      <b/>
      <sz val="14"/>
      <name val="Arial"/>
      <family val="2"/>
    </font>
    <font>
      <b/>
      <sz val="10"/>
      <color indexed="10"/>
      <name val="Arial"/>
    </font>
    <font>
      <b/>
      <sz val="10"/>
      <color indexed="48"/>
      <name val="Arial"/>
    </font>
    <font>
      <b/>
      <sz val="12"/>
      <color indexed="64"/>
      <name val="Arial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/>
    <xf numFmtId="164" fontId="1" fillId="0" borderId="0" xfId="0" applyNumberFormat="1" applyFont="1" applyAlignment="1"/>
    <xf numFmtId="0" fontId="2" fillId="0" borderId="0" xfId="0" applyFont="1" applyFill="1">
      <alignment vertical="center"/>
    </xf>
    <xf numFmtId="165" fontId="1" fillId="0" borderId="0" xfId="0" applyNumberFormat="1" applyFont="1" applyAlignment="1"/>
    <xf numFmtId="164" fontId="0" fillId="0" borderId="0" xfId="0" applyNumberFormat="1" applyFont="1" applyAlignment="1"/>
    <xf numFmtId="167" fontId="1" fillId="0" borderId="0" xfId="0" applyNumberFormat="1" applyFont="1" applyAlignment="1"/>
    <xf numFmtId="166" fontId="1" fillId="0" borderId="0" xfId="0" applyNumberFormat="1" applyFont="1" applyAlignment="1"/>
    <xf numFmtId="0" fontId="4" fillId="0" borderId="0" xfId="0" applyFont="1" applyAlignment="1"/>
    <xf numFmtId="0" fontId="5" fillId="0" borderId="0" xfId="0" applyFont="1" applyFill="1">
      <alignment vertic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/>
    </xf>
    <xf numFmtId="0" fontId="8" fillId="0" borderId="0" xfId="0" applyFont="1" applyAlignment="1"/>
    <xf numFmtId="169" fontId="4" fillId="0" borderId="26" xfId="0" applyNumberFormat="1" applyFont="1" applyFill="1" applyBorder="1" applyAlignment="1" applyProtection="1">
      <alignment horizontal="center" vertical="center"/>
      <protection locked="0"/>
    </xf>
    <xf numFmtId="169" fontId="1" fillId="0" borderId="28" xfId="0" applyNumberFormat="1" applyFont="1" applyBorder="1" applyAlignment="1" applyProtection="1">
      <alignment horizontal="center" vertical="center"/>
      <protection locked="0"/>
    </xf>
    <xf numFmtId="169" fontId="1" fillId="0" borderId="28" xfId="0" applyNumberFormat="1" applyFont="1" applyBorder="1" applyAlignment="1" applyProtection="1">
      <alignment horizontal="center" vertical="center"/>
      <protection hidden="1"/>
    </xf>
    <xf numFmtId="165" fontId="1" fillId="0" borderId="28" xfId="0" applyNumberFormat="1" applyFont="1" applyBorder="1" applyAlignment="1" applyProtection="1">
      <alignment horizontal="center" vertical="center"/>
      <protection hidden="1"/>
    </xf>
    <xf numFmtId="165" fontId="1" fillId="0" borderId="30" xfId="0" applyNumberFormat="1" applyFont="1" applyBorder="1" applyAlignment="1" applyProtection="1">
      <alignment horizontal="center" vertical="center"/>
      <protection hidden="1"/>
    </xf>
    <xf numFmtId="0" fontId="5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7" xfId="0" applyFont="1" applyBorder="1" applyAlignment="1" applyProtection="1">
      <alignment horizontal="center" vertical="center"/>
      <protection locked="0"/>
    </xf>
    <xf numFmtId="20" fontId="1" fillId="0" borderId="17" xfId="0" applyNumberFormat="1" applyFont="1" applyBorder="1" applyAlignment="1" applyProtection="1">
      <alignment vertical="center"/>
      <protection locked="0"/>
    </xf>
    <xf numFmtId="20" fontId="0" fillId="0" borderId="17" xfId="0" applyNumberFormat="1" applyFont="1" applyBorder="1" applyAlignment="1" applyProtection="1">
      <alignment vertical="center"/>
      <protection locked="0"/>
    </xf>
    <xf numFmtId="164" fontId="1" fillId="0" borderId="23" xfId="0" applyNumberFormat="1" applyFont="1" applyBorder="1" applyAlignment="1" applyProtection="1">
      <alignment vertical="center"/>
      <protection hidden="1"/>
    </xf>
    <xf numFmtId="166" fontId="1" fillId="0" borderId="22" xfId="0" applyNumberFormat="1" applyFont="1" applyBorder="1" applyAlignment="1" applyProtection="1">
      <alignment horizontal="right" vertical="center"/>
      <protection hidden="1"/>
    </xf>
    <xf numFmtId="0" fontId="0" fillId="0" borderId="20" xfId="0" applyFont="1" applyBorder="1" applyAlignment="1" applyProtection="1">
      <alignment horizontal="center" vertical="center"/>
      <protection locked="0"/>
    </xf>
    <xf numFmtId="20" fontId="1" fillId="0" borderId="20" xfId="0" applyNumberFormat="1" applyFont="1" applyBorder="1" applyAlignment="1" applyProtection="1">
      <alignment vertical="center"/>
      <protection locked="0"/>
    </xf>
    <xf numFmtId="164" fontId="1" fillId="0" borderId="20" xfId="0" applyNumberFormat="1" applyFont="1" applyBorder="1" applyAlignment="1" applyProtection="1">
      <alignment vertical="center"/>
      <protection hidden="1"/>
    </xf>
    <xf numFmtId="164" fontId="1" fillId="0" borderId="17" xfId="0" applyNumberFormat="1" applyFont="1" applyBorder="1" applyAlignment="1" applyProtection="1">
      <alignment vertical="center"/>
      <protection hidden="1"/>
    </xf>
    <xf numFmtId="0" fontId="1" fillId="0" borderId="17" xfId="0" applyFont="1" applyBorder="1" applyAlignment="1" applyProtection="1">
      <alignment horizontal="center" vertical="center"/>
      <protection locked="0"/>
    </xf>
    <xf numFmtId="166" fontId="1" fillId="0" borderId="16" xfId="0" applyNumberFormat="1" applyFont="1" applyBorder="1" applyAlignment="1" applyProtection="1">
      <alignment horizontal="right" vertical="center"/>
      <protection hidden="1"/>
    </xf>
    <xf numFmtId="0" fontId="1" fillId="0" borderId="20" xfId="0" applyFont="1" applyBorder="1" applyAlignment="1" applyProtection="1">
      <alignment horizontal="center" vertical="center"/>
      <protection locked="0"/>
    </xf>
    <xf numFmtId="166" fontId="1" fillId="0" borderId="19" xfId="0" applyNumberFormat="1" applyFont="1" applyBorder="1" applyAlignment="1" applyProtection="1">
      <alignment horizontal="right" vertical="center"/>
      <protection hidden="1"/>
    </xf>
    <xf numFmtId="164" fontId="1" fillId="0" borderId="7" xfId="0" applyNumberFormat="1" applyFont="1" applyBorder="1" applyAlignment="1" applyProtection="1">
      <alignment vertical="center"/>
      <protection hidden="1"/>
    </xf>
    <xf numFmtId="166" fontId="1" fillId="0" borderId="6" xfId="0" applyNumberFormat="1" applyFont="1" applyBorder="1" applyAlignment="1" applyProtection="1">
      <alignment horizontal="right" vertical="center"/>
      <protection hidden="1"/>
    </xf>
    <xf numFmtId="0" fontId="1" fillId="0" borderId="15" xfId="0" applyFont="1" applyBorder="1" applyAlignment="1" applyProtection="1">
      <alignment horizontal="center" vertical="center"/>
      <protection locked="0"/>
    </xf>
    <xf numFmtId="20" fontId="1" fillId="0" borderId="15" xfId="0" applyNumberFormat="1" applyFont="1" applyBorder="1" applyAlignment="1" applyProtection="1">
      <alignment vertical="center"/>
      <protection locked="0"/>
    </xf>
    <xf numFmtId="164" fontId="1" fillId="0" borderId="15" xfId="0" applyNumberFormat="1" applyFont="1" applyBorder="1" applyAlignment="1" applyProtection="1">
      <alignment vertical="center"/>
      <protection hidden="1"/>
    </xf>
    <xf numFmtId="166" fontId="1" fillId="0" borderId="4" xfId="0" applyNumberFormat="1" applyFont="1" applyBorder="1" applyAlignment="1" applyProtection="1">
      <alignment horizontal="right" vertical="center"/>
      <protection hidden="1"/>
    </xf>
    <xf numFmtId="0" fontId="5" fillId="0" borderId="14" xfId="0" applyFont="1" applyFill="1" applyBorder="1" applyAlignment="1">
      <alignment vertical="center"/>
    </xf>
    <xf numFmtId="164" fontId="4" fillId="0" borderId="12" xfId="0" applyNumberFormat="1" applyFont="1" applyBorder="1" applyAlignment="1" applyProtection="1">
      <alignment vertical="center"/>
      <protection hidden="1"/>
    </xf>
    <xf numFmtId="166" fontId="7" fillId="0" borderId="12" xfId="0" applyNumberFormat="1" applyFont="1" applyBorder="1" applyAlignment="1" applyProtection="1">
      <alignment vertical="center"/>
      <protection hidden="1"/>
    </xf>
    <xf numFmtId="0" fontId="5" fillId="0" borderId="10" xfId="0" applyFont="1" applyFill="1" applyBorder="1" applyAlignment="1">
      <alignment vertical="center"/>
    </xf>
    <xf numFmtId="164" fontId="4" fillId="0" borderId="9" xfId="0" applyNumberFormat="1" applyFont="1" applyBorder="1" applyAlignment="1" applyProtection="1">
      <alignment vertical="center"/>
      <protection hidden="1"/>
    </xf>
    <xf numFmtId="168" fontId="6" fillId="0" borderId="9" xfId="0" applyNumberFormat="1" applyFont="1" applyBorder="1" applyAlignment="1" applyProtection="1">
      <alignment vertical="center"/>
      <protection hidden="1"/>
    </xf>
    <xf numFmtId="168" fontId="6" fillId="0" borderId="6" xfId="0" applyNumberFormat="1" applyFont="1" applyBorder="1" applyAlignment="1" applyProtection="1">
      <alignment vertical="center"/>
      <protection hidden="1"/>
    </xf>
    <xf numFmtId="0" fontId="5" fillId="0" borderId="5" xfId="0" applyFont="1" applyFill="1" applyBorder="1" applyAlignment="1">
      <alignment vertical="center"/>
    </xf>
    <xf numFmtId="164" fontId="4" fillId="0" borderId="4" xfId="0" applyNumberFormat="1" applyFont="1" applyBorder="1" applyAlignment="1" applyProtection="1">
      <alignment vertical="center"/>
      <protection hidden="1"/>
    </xf>
    <xf numFmtId="165" fontId="3" fillId="0" borderId="1" xfId="0" applyNumberFormat="1" applyFont="1" applyBorder="1" applyAlignment="1" applyProtection="1">
      <alignment vertical="center"/>
      <protection hidden="1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</cellXfs>
  <cellStyles count="1">
    <cellStyle name="Normal" xfId="0" builtinId="0"/>
  </cellStyles>
  <dxfs count="1"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2"/>
  <sheetViews>
    <sheetView showZeros="0" tabSelected="1" topLeftCell="A61" zoomScaleNormal="100" workbookViewId="0">
      <selection activeCell="H74" sqref="H74"/>
    </sheetView>
  </sheetViews>
  <sheetFormatPr baseColWidth="10" defaultColWidth="11.140625" defaultRowHeight="18" x14ac:dyDescent="0.2"/>
  <cols>
    <col min="1" max="1" width="11.140625" style="1"/>
    <col min="2" max="2" width="10.85546875" style="3" customWidth="1"/>
    <col min="3" max="3" width="11.7109375" style="1" bestFit="1" customWidth="1"/>
    <col min="4" max="5" width="12.7109375" style="1" customWidth="1"/>
    <col min="6" max="6" width="12.7109375" style="2" customWidth="1"/>
    <col min="7" max="7" width="17.42578125" style="1" bestFit="1" customWidth="1"/>
    <col min="8" max="8" width="11.140625" style="1"/>
    <col min="9" max="9" width="16.85546875" style="1" customWidth="1"/>
    <col min="10" max="16384" width="11.140625" style="1"/>
  </cols>
  <sheetData>
    <row r="1" spans="2:7" ht="18.75" thickBot="1" x14ac:dyDescent="0.25"/>
    <row r="2" spans="2:7" ht="12.75" x14ac:dyDescent="0.2">
      <c r="B2" s="58" t="s">
        <v>18</v>
      </c>
      <c r="C2" s="59"/>
      <c r="D2" s="14">
        <v>616000</v>
      </c>
    </row>
    <row r="3" spans="2:7" ht="12.75" x14ac:dyDescent="0.2">
      <c r="B3" s="52" t="s">
        <v>17</v>
      </c>
      <c r="C3" s="53"/>
      <c r="D3" s="15">
        <v>72000</v>
      </c>
    </row>
    <row r="4" spans="2:7" ht="12.75" x14ac:dyDescent="0.2">
      <c r="B4" s="52" t="s">
        <v>16</v>
      </c>
      <c r="C4" s="53"/>
      <c r="D4" s="16">
        <f>+D2/240</f>
        <v>2566.6666666666665</v>
      </c>
    </row>
    <row r="5" spans="2:7" ht="12.75" x14ac:dyDescent="0.2">
      <c r="B5" s="52" t="s">
        <v>15</v>
      </c>
      <c r="C5" s="53"/>
      <c r="D5" s="17">
        <f>(D2/240)*1.25</f>
        <v>3208.333333333333</v>
      </c>
    </row>
    <row r="6" spans="2:7" ht="12.75" x14ac:dyDescent="0.2">
      <c r="B6" s="52" t="s">
        <v>14</v>
      </c>
      <c r="C6" s="53"/>
      <c r="D6" s="17">
        <f>+(D2/240)*1.75</f>
        <v>4491.6666666666661</v>
      </c>
    </row>
    <row r="7" spans="2:7" ht="12.75" x14ac:dyDescent="0.2">
      <c r="B7" s="52" t="s">
        <v>13</v>
      </c>
      <c r="C7" s="53"/>
      <c r="D7" s="17">
        <f>+(D2/240)*2</f>
        <v>5133.333333333333</v>
      </c>
      <c r="F7" s="10"/>
    </row>
    <row r="8" spans="2:7" ht="13.5" thickBot="1" x14ac:dyDescent="0.25">
      <c r="B8" s="54" t="s">
        <v>12</v>
      </c>
      <c r="C8" s="55"/>
      <c r="D8" s="18">
        <f>+(D2/240)*2.5</f>
        <v>6416.6666666666661</v>
      </c>
      <c r="F8" s="10"/>
    </row>
    <row r="9" spans="2:7" x14ac:dyDescent="0.2">
      <c r="B9" s="12"/>
      <c r="C9" s="11"/>
      <c r="D9" s="4"/>
      <c r="F9" s="10"/>
    </row>
    <row r="10" spans="2:7" ht="18.75" thickBot="1" x14ac:dyDescent="0.3">
      <c r="B10" s="9" t="s">
        <v>11</v>
      </c>
      <c r="C10" s="13" t="s">
        <v>10</v>
      </c>
      <c r="D10" s="13"/>
    </row>
    <row r="11" spans="2:7" s="8" customFormat="1" ht="19.5" thickTop="1" thickBot="1" x14ac:dyDescent="0.25">
      <c r="B11" s="19" t="s">
        <v>9</v>
      </c>
      <c r="C11" s="20" t="s">
        <v>8</v>
      </c>
      <c r="D11" s="20" t="s">
        <v>7</v>
      </c>
      <c r="E11" s="20" t="s">
        <v>6</v>
      </c>
      <c r="F11" s="21" t="s">
        <v>5</v>
      </c>
      <c r="G11" s="22" t="s">
        <v>4</v>
      </c>
    </row>
    <row r="12" spans="2:7" ht="12.75" customHeight="1" thickTop="1" x14ac:dyDescent="0.2">
      <c r="B12" s="56">
        <v>1</v>
      </c>
      <c r="C12" s="23" t="s">
        <v>15</v>
      </c>
      <c r="D12" s="24">
        <v>0.25</v>
      </c>
      <c r="E12" s="25">
        <v>0.45833333333333331</v>
      </c>
      <c r="F12" s="26">
        <f t="shared" ref="F12:F43" si="0">+(E12-D12)*24</f>
        <v>5</v>
      </c>
      <c r="G12" s="27">
        <f>D5*F12</f>
        <v>16041.666666666664</v>
      </c>
    </row>
    <row r="13" spans="2:7" ht="12.75" customHeight="1" thickBot="1" x14ac:dyDescent="0.25">
      <c r="B13" s="57"/>
      <c r="C13" s="28" t="s">
        <v>14</v>
      </c>
      <c r="D13" s="29">
        <v>4.1666666666666664E-2</v>
      </c>
      <c r="E13" s="29">
        <v>0.25</v>
      </c>
      <c r="F13" s="30">
        <f t="shared" si="0"/>
        <v>5</v>
      </c>
      <c r="G13" s="27">
        <f t="shared" ref="G13:G15" si="1">D6*F13</f>
        <v>22458.333333333328</v>
      </c>
    </row>
    <row r="14" spans="2:7" ht="12.75" customHeight="1" x14ac:dyDescent="0.2">
      <c r="B14" s="60">
        <v>2</v>
      </c>
      <c r="C14" s="23" t="s">
        <v>13</v>
      </c>
      <c r="D14" s="24">
        <v>0.25</v>
      </c>
      <c r="E14" s="24">
        <v>0.45833333333333331</v>
      </c>
      <c r="F14" s="31">
        <f t="shared" si="0"/>
        <v>5</v>
      </c>
      <c r="G14" s="27">
        <f t="shared" si="1"/>
        <v>25666.666666666664</v>
      </c>
    </row>
    <row r="15" spans="2:7" ht="12.75" customHeight="1" thickBot="1" x14ac:dyDescent="0.25">
      <c r="B15" s="57"/>
      <c r="C15" s="28" t="s">
        <v>12</v>
      </c>
      <c r="D15" s="29">
        <v>4.1666666666666664E-2</v>
      </c>
      <c r="E15" s="29">
        <v>0.25</v>
      </c>
      <c r="F15" s="30">
        <f t="shared" si="0"/>
        <v>5</v>
      </c>
      <c r="G15" s="27">
        <f t="shared" si="1"/>
        <v>32083.333333333328</v>
      </c>
    </row>
    <row r="16" spans="2:7" ht="12.75" customHeight="1" x14ac:dyDescent="0.2">
      <c r="B16" s="60">
        <v>3</v>
      </c>
      <c r="C16" s="32"/>
      <c r="D16" s="24"/>
      <c r="E16" s="24"/>
      <c r="F16" s="31">
        <f t="shared" si="0"/>
        <v>0</v>
      </c>
      <c r="G16" s="33" t="b">
        <f t="shared" ref="G16:G43" si="2">IF(C16=$B$6,SUM(F16*$D$4*1.75),(IF(C16=$B$8,SUM(F16*$D$4*2.5),IF(C16=$B$5,SUM(F16*$D$4*1.25),IF(C16=$B$7,SUM(F16*$D$4*2))))))</f>
        <v>0</v>
      </c>
    </row>
    <row r="17" spans="2:9" ht="12.75" customHeight="1" thickBot="1" x14ac:dyDescent="0.25">
      <c r="B17" s="57"/>
      <c r="C17" s="34"/>
      <c r="D17" s="29"/>
      <c r="E17" s="29"/>
      <c r="F17" s="30">
        <f t="shared" si="0"/>
        <v>0</v>
      </c>
      <c r="G17" s="35" t="b">
        <f t="shared" si="2"/>
        <v>0</v>
      </c>
    </row>
    <row r="18" spans="2:9" ht="12.75" customHeight="1" x14ac:dyDescent="0.2">
      <c r="B18" s="60">
        <v>4</v>
      </c>
      <c r="C18" s="32"/>
      <c r="D18" s="24"/>
      <c r="E18" s="24"/>
      <c r="F18" s="31">
        <f t="shared" si="0"/>
        <v>0</v>
      </c>
      <c r="G18" s="33" t="b">
        <f t="shared" si="2"/>
        <v>0</v>
      </c>
      <c r="I18" s="7"/>
    </row>
    <row r="19" spans="2:9" ht="12.75" customHeight="1" thickBot="1" x14ac:dyDescent="0.25">
      <c r="B19" s="57"/>
      <c r="C19" s="34"/>
      <c r="D19" s="29"/>
      <c r="E19" s="29"/>
      <c r="F19" s="30">
        <f t="shared" si="0"/>
        <v>0</v>
      </c>
      <c r="G19" s="35" t="b">
        <f t="shared" si="2"/>
        <v>0</v>
      </c>
      <c r="I19" s="7"/>
    </row>
    <row r="20" spans="2:9" ht="12.75" customHeight="1" x14ac:dyDescent="0.2">
      <c r="B20" s="60">
        <v>5</v>
      </c>
      <c r="C20" s="32"/>
      <c r="D20" s="24"/>
      <c r="E20" s="24"/>
      <c r="F20" s="31">
        <f t="shared" si="0"/>
        <v>0</v>
      </c>
      <c r="G20" s="33" t="b">
        <f>IF(C20=$B$6,SUM(F20*$D$4*1.75),(IF(C20=$B$8,SUM(F20*$D$4*2.5),IF(C20=$B$5,SUM(F20*$D$4*1.25),IF(C20=$B$7,SUM(F20*$D$4*2))))))</f>
        <v>0</v>
      </c>
      <c r="I20" s="4"/>
    </row>
    <row r="21" spans="2:9" ht="12.75" customHeight="1" thickBot="1" x14ac:dyDescent="0.25">
      <c r="B21" s="57"/>
      <c r="C21" s="34"/>
      <c r="D21" s="29"/>
      <c r="E21" s="29"/>
      <c r="F21" s="30">
        <f t="shared" si="0"/>
        <v>0</v>
      </c>
      <c r="G21" s="35" t="b">
        <f t="shared" si="2"/>
        <v>0</v>
      </c>
      <c r="I21" s="4"/>
    </row>
    <row r="22" spans="2:9" ht="12.75" customHeight="1" x14ac:dyDescent="0.2">
      <c r="B22" s="60">
        <v>6</v>
      </c>
      <c r="C22" s="32"/>
      <c r="D22" s="24"/>
      <c r="E22" s="24"/>
      <c r="F22" s="31">
        <f t="shared" si="0"/>
        <v>0</v>
      </c>
      <c r="G22" s="33" t="b">
        <f t="shared" si="2"/>
        <v>0</v>
      </c>
      <c r="I22" s="7"/>
    </row>
    <row r="23" spans="2:9" ht="12.75" customHeight="1" thickBot="1" x14ac:dyDescent="0.25">
      <c r="B23" s="57"/>
      <c r="C23" s="34"/>
      <c r="D23" s="29"/>
      <c r="E23" s="29"/>
      <c r="F23" s="30">
        <f t="shared" si="0"/>
        <v>0</v>
      </c>
      <c r="G23" s="35" t="b">
        <f t="shared" si="2"/>
        <v>0</v>
      </c>
      <c r="I23" s="7"/>
    </row>
    <row r="24" spans="2:9" ht="12.75" customHeight="1" x14ac:dyDescent="0.2">
      <c r="B24" s="60">
        <v>7</v>
      </c>
      <c r="C24" s="32"/>
      <c r="D24" s="24"/>
      <c r="E24" s="24"/>
      <c r="F24" s="31">
        <f t="shared" si="0"/>
        <v>0</v>
      </c>
      <c r="G24" s="33" t="b">
        <f t="shared" si="2"/>
        <v>0</v>
      </c>
    </row>
    <row r="25" spans="2:9" ht="12.75" customHeight="1" thickBot="1" x14ac:dyDescent="0.25">
      <c r="B25" s="57"/>
      <c r="C25" s="34"/>
      <c r="D25" s="29"/>
      <c r="E25" s="29"/>
      <c r="F25" s="30">
        <f t="shared" si="0"/>
        <v>0</v>
      </c>
      <c r="G25" s="35" t="b">
        <f t="shared" si="2"/>
        <v>0</v>
      </c>
    </row>
    <row r="26" spans="2:9" ht="12.75" customHeight="1" x14ac:dyDescent="0.2">
      <c r="B26" s="60">
        <v>8</v>
      </c>
      <c r="C26" s="32"/>
      <c r="D26" s="24"/>
      <c r="E26" s="24"/>
      <c r="F26" s="31">
        <f t="shared" si="0"/>
        <v>0</v>
      </c>
      <c r="G26" s="33" t="b">
        <f t="shared" si="2"/>
        <v>0</v>
      </c>
    </row>
    <row r="27" spans="2:9" ht="12.75" customHeight="1" thickBot="1" x14ac:dyDescent="0.25">
      <c r="B27" s="61"/>
      <c r="C27" s="34"/>
      <c r="D27" s="29"/>
      <c r="E27" s="29"/>
      <c r="F27" s="36">
        <f t="shared" si="0"/>
        <v>0</v>
      </c>
      <c r="G27" s="37" t="b">
        <f t="shared" si="2"/>
        <v>0</v>
      </c>
    </row>
    <row r="28" spans="2:9" ht="12.75" customHeight="1" x14ac:dyDescent="0.2">
      <c r="B28" s="60">
        <v>9</v>
      </c>
      <c r="C28" s="32"/>
      <c r="D28" s="24"/>
      <c r="E28" s="24"/>
      <c r="F28" s="31">
        <f t="shared" si="0"/>
        <v>0</v>
      </c>
      <c r="G28" s="33" t="b">
        <f t="shared" si="2"/>
        <v>0</v>
      </c>
    </row>
    <row r="29" spans="2:9" ht="12.75" customHeight="1" thickBot="1" x14ac:dyDescent="0.25">
      <c r="B29" s="57"/>
      <c r="C29" s="34"/>
      <c r="D29" s="29"/>
      <c r="E29" s="29"/>
      <c r="F29" s="30">
        <f t="shared" si="0"/>
        <v>0</v>
      </c>
      <c r="G29" s="35" t="b">
        <f t="shared" si="2"/>
        <v>0</v>
      </c>
    </row>
    <row r="30" spans="2:9" ht="12.75" customHeight="1" x14ac:dyDescent="0.2">
      <c r="B30" s="60">
        <v>10</v>
      </c>
      <c r="C30" s="32"/>
      <c r="D30" s="24"/>
      <c r="E30" s="24"/>
      <c r="F30" s="31">
        <f t="shared" si="0"/>
        <v>0</v>
      </c>
      <c r="G30" s="33" t="b">
        <f t="shared" si="2"/>
        <v>0</v>
      </c>
    </row>
    <row r="31" spans="2:9" ht="12.75" customHeight="1" thickBot="1" x14ac:dyDescent="0.25">
      <c r="B31" s="57"/>
      <c r="C31" s="34"/>
      <c r="D31" s="29"/>
      <c r="E31" s="29"/>
      <c r="F31" s="30">
        <f t="shared" si="0"/>
        <v>0</v>
      </c>
      <c r="G31" s="35" t="b">
        <f t="shared" si="2"/>
        <v>0</v>
      </c>
    </row>
    <row r="32" spans="2:9" ht="12.75" customHeight="1" x14ac:dyDescent="0.2">
      <c r="B32" s="60">
        <v>11</v>
      </c>
      <c r="C32" s="32"/>
      <c r="D32" s="24"/>
      <c r="E32" s="24"/>
      <c r="F32" s="31">
        <f t="shared" si="0"/>
        <v>0</v>
      </c>
      <c r="G32" s="33" t="b">
        <f t="shared" si="2"/>
        <v>0</v>
      </c>
    </row>
    <row r="33" spans="2:7" ht="12.75" customHeight="1" thickBot="1" x14ac:dyDescent="0.25">
      <c r="B33" s="57"/>
      <c r="C33" s="34"/>
      <c r="D33" s="29"/>
      <c r="E33" s="29"/>
      <c r="F33" s="30">
        <f t="shared" si="0"/>
        <v>0</v>
      </c>
      <c r="G33" s="35" t="b">
        <f t="shared" si="2"/>
        <v>0</v>
      </c>
    </row>
    <row r="34" spans="2:7" ht="12.75" customHeight="1" x14ac:dyDescent="0.2">
      <c r="B34" s="60">
        <v>12</v>
      </c>
      <c r="C34" s="32"/>
      <c r="D34" s="24"/>
      <c r="E34" s="24"/>
      <c r="F34" s="31">
        <f t="shared" si="0"/>
        <v>0</v>
      </c>
      <c r="G34" s="33" t="b">
        <f t="shared" si="2"/>
        <v>0</v>
      </c>
    </row>
    <row r="35" spans="2:7" ht="12.75" customHeight="1" thickBot="1" x14ac:dyDescent="0.25">
      <c r="B35" s="57"/>
      <c r="C35" s="34"/>
      <c r="D35" s="29"/>
      <c r="E35" s="29"/>
      <c r="F35" s="30">
        <f t="shared" si="0"/>
        <v>0</v>
      </c>
      <c r="G35" s="35" t="b">
        <f t="shared" si="2"/>
        <v>0</v>
      </c>
    </row>
    <row r="36" spans="2:7" ht="12.75" customHeight="1" x14ac:dyDescent="0.2">
      <c r="B36" s="60">
        <v>13</v>
      </c>
      <c r="C36" s="32"/>
      <c r="D36" s="24"/>
      <c r="E36" s="24"/>
      <c r="F36" s="31">
        <f t="shared" si="0"/>
        <v>0</v>
      </c>
      <c r="G36" s="33" t="b">
        <f t="shared" si="2"/>
        <v>0</v>
      </c>
    </row>
    <row r="37" spans="2:7" ht="12.75" customHeight="1" thickBot="1" x14ac:dyDescent="0.25">
      <c r="B37" s="57"/>
      <c r="C37" s="34"/>
      <c r="D37" s="29"/>
      <c r="E37" s="29"/>
      <c r="F37" s="30">
        <f t="shared" si="0"/>
        <v>0</v>
      </c>
      <c r="G37" s="35" t="b">
        <f t="shared" si="2"/>
        <v>0</v>
      </c>
    </row>
    <row r="38" spans="2:7" ht="12.75" customHeight="1" x14ac:dyDescent="0.2">
      <c r="B38" s="60">
        <v>14</v>
      </c>
      <c r="C38" s="32"/>
      <c r="D38" s="24"/>
      <c r="E38" s="24"/>
      <c r="F38" s="31">
        <f t="shared" si="0"/>
        <v>0</v>
      </c>
      <c r="G38" s="33" t="b">
        <f t="shared" si="2"/>
        <v>0</v>
      </c>
    </row>
    <row r="39" spans="2:7" ht="12.75" customHeight="1" thickBot="1" x14ac:dyDescent="0.25">
      <c r="B39" s="57"/>
      <c r="C39" s="34"/>
      <c r="D39" s="29"/>
      <c r="E39" s="29"/>
      <c r="F39" s="30">
        <f t="shared" si="0"/>
        <v>0</v>
      </c>
      <c r="G39" s="35" t="b">
        <f t="shared" si="2"/>
        <v>0</v>
      </c>
    </row>
    <row r="40" spans="2:7" ht="12.75" customHeight="1" x14ac:dyDescent="0.2">
      <c r="B40" s="60">
        <v>15</v>
      </c>
      <c r="C40" s="32"/>
      <c r="D40" s="24"/>
      <c r="E40" s="24"/>
      <c r="F40" s="31">
        <f t="shared" si="0"/>
        <v>0</v>
      </c>
      <c r="G40" s="33" t="b">
        <f t="shared" si="2"/>
        <v>0</v>
      </c>
    </row>
    <row r="41" spans="2:7" ht="12.75" customHeight="1" thickBot="1" x14ac:dyDescent="0.25">
      <c r="B41" s="57"/>
      <c r="C41" s="34"/>
      <c r="D41" s="29"/>
      <c r="E41" s="29"/>
      <c r="F41" s="30">
        <f t="shared" si="0"/>
        <v>0</v>
      </c>
      <c r="G41" s="35" t="b">
        <f t="shared" si="2"/>
        <v>0</v>
      </c>
    </row>
    <row r="42" spans="2:7" ht="12.75" customHeight="1" x14ac:dyDescent="0.2">
      <c r="B42" s="60">
        <v>16</v>
      </c>
      <c r="C42" s="32"/>
      <c r="D42" s="24"/>
      <c r="E42" s="24"/>
      <c r="F42" s="31">
        <f t="shared" si="0"/>
        <v>0</v>
      </c>
      <c r="G42" s="33" t="b">
        <f t="shared" si="2"/>
        <v>0</v>
      </c>
    </row>
    <row r="43" spans="2:7" ht="12.75" customHeight="1" thickBot="1" x14ac:dyDescent="0.25">
      <c r="B43" s="57"/>
      <c r="C43" s="34"/>
      <c r="D43" s="29"/>
      <c r="E43" s="29"/>
      <c r="F43" s="30">
        <f t="shared" si="0"/>
        <v>0</v>
      </c>
      <c r="G43" s="35" t="b">
        <f t="shared" si="2"/>
        <v>0</v>
      </c>
    </row>
    <row r="44" spans="2:7" ht="12.75" customHeight="1" x14ac:dyDescent="0.2">
      <c r="B44" s="60">
        <v>17</v>
      </c>
      <c r="C44" s="32"/>
      <c r="D44" s="24"/>
      <c r="E44" s="24"/>
      <c r="F44" s="31">
        <f t="shared" ref="F44:F73" si="3">+(E44-D44)*24</f>
        <v>0</v>
      </c>
      <c r="G44" s="33" t="b">
        <f t="shared" ref="G44:G73" si="4">IF(C44=$B$6,SUM(F44*$D$4*1.75),(IF(C44=$B$8,SUM(F44*$D$4*2.5),IF(C44=$B$5,SUM(F44*$D$4*1.25),IF(C44=$B$7,SUM(F44*$D$4*2))))))</f>
        <v>0</v>
      </c>
    </row>
    <row r="45" spans="2:7" ht="12.75" customHeight="1" thickBot="1" x14ac:dyDescent="0.25">
      <c r="B45" s="57"/>
      <c r="C45" s="34"/>
      <c r="D45" s="29"/>
      <c r="E45" s="29"/>
      <c r="F45" s="30">
        <f t="shared" si="3"/>
        <v>0</v>
      </c>
      <c r="G45" s="35" t="b">
        <f t="shared" si="4"/>
        <v>0</v>
      </c>
    </row>
    <row r="46" spans="2:7" ht="12.75" customHeight="1" x14ac:dyDescent="0.2">
      <c r="B46" s="60">
        <v>18</v>
      </c>
      <c r="C46" s="32"/>
      <c r="D46" s="24"/>
      <c r="E46" s="24"/>
      <c r="F46" s="31">
        <f t="shared" si="3"/>
        <v>0</v>
      </c>
      <c r="G46" s="33" t="b">
        <f t="shared" si="4"/>
        <v>0</v>
      </c>
    </row>
    <row r="47" spans="2:7" ht="12.75" customHeight="1" thickBot="1" x14ac:dyDescent="0.25">
      <c r="B47" s="57"/>
      <c r="C47" s="34"/>
      <c r="D47" s="29"/>
      <c r="E47" s="29"/>
      <c r="F47" s="30">
        <f t="shared" si="3"/>
        <v>0</v>
      </c>
      <c r="G47" s="35" t="b">
        <f t="shared" si="4"/>
        <v>0</v>
      </c>
    </row>
    <row r="48" spans="2:7" ht="12.75" customHeight="1" x14ac:dyDescent="0.2">
      <c r="B48" s="60">
        <v>19</v>
      </c>
      <c r="C48" s="32"/>
      <c r="D48" s="24"/>
      <c r="E48" s="24"/>
      <c r="F48" s="31">
        <f t="shared" si="3"/>
        <v>0</v>
      </c>
      <c r="G48" s="33" t="b">
        <f t="shared" si="4"/>
        <v>0</v>
      </c>
    </row>
    <row r="49" spans="2:7" ht="12.75" customHeight="1" thickBot="1" x14ac:dyDescent="0.25">
      <c r="B49" s="57"/>
      <c r="C49" s="34"/>
      <c r="D49" s="29"/>
      <c r="E49" s="29"/>
      <c r="F49" s="30">
        <f t="shared" si="3"/>
        <v>0</v>
      </c>
      <c r="G49" s="35" t="b">
        <f t="shared" si="4"/>
        <v>0</v>
      </c>
    </row>
    <row r="50" spans="2:7" ht="12.75" customHeight="1" x14ac:dyDescent="0.2">
      <c r="B50" s="60">
        <v>20</v>
      </c>
      <c r="C50" s="32"/>
      <c r="D50" s="24"/>
      <c r="E50" s="24"/>
      <c r="F50" s="31">
        <f t="shared" si="3"/>
        <v>0</v>
      </c>
      <c r="G50" s="33" t="b">
        <f t="shared" si="4"/>
        <v>0</v>
      </c>
    </row>
    <row r="51" spans="2:7" ht="12.75" customHeight="1" thickBot="1" x14ac:dyDescent="0.25">
      <c r="B51" s="57"/>
      <c r="C51" s="34"/>
      <c r="D51" s="29"/>
      <c r="E51" s="29"/>
      <c r="F51" s="30">
        <f t="shared" si="3"/>
        <v>0</v>
      </c>
      <c r="G51" s="35" t="b">
        <f t="shared" si="4"/>
        <v>0</v>
      </c>
    </row>
    <row r="52" spans="2:7" ht="12.75" customHeight="1" x14ac:dyDescent="0.2">
      <c r="B52" s="60">
        <v>21</v>
      </c>
      <c r="C52" s="32"/>
      <c r="D52" s="24"/>
      <c r="E52" s="24"/>
      <c r="F52" s="31">
        <f t="shared" si="3"/>
        <v>0</v>
      </c>
      <c r="G52" s="33" t="b">
        <f t="shared" si="4"/>
        <v>0</v>
      </c>
    </row>
    <row r="53" spans="2:7" ht="12.75" customHeight="1" thickBot="1" x14ac:dyDescent="0.25">
      <c r="B53" s="57"/>
      <c r="C53" s="34"/>
      <c r="D53" s="29"/>
      <c r="E53" s="29"/>
      <c r="F53" s="30">
        <f t="shared" si="3"/>
        <v>0</v>
      </c>
      <c r="G53" s="35" t="b">
        <f t="shared" si="4"/>
        <v>0</v>
      </c>
    </row>
    <row r="54" spans="2:7" ht="12.75" customHeight="1" x14ac:dyDescent="0.2">
      <c r="B54" s="60">
        <v>22</v>
      </c>
      <c r="C54" s="32"/>
      <c r="D54" s="24"/>
      <c r="E54" s="24"/>
      <c r="F54" s="31">
        <f t="shared" si="3"/>
        <v>0</v>
      </c>
      <c r="G54" s="33" t="b">
        <f t="shared" si="4"/>
        <v>0</v>
      </c>
    </row>
    <row r="55" spans="2:7" ht="12.75" customHeight="1" thickBot="1" x14ac:dyDescent="0.25">
      <c r="B55" s="57"/>
      <c r="C55" s="34"/>
      <c r="D55" s="29"/>
      <c r="E55" s="29"/>
      <c r="F55" s="30">
        <f t="shared" si="3"/>
        <v>0</v>
      </c>
      <c r="G55" s="35" t="b">
        <f t="shared" si="4"/>
        <v>0</v>
      </c>
    </row>
    <row r="56" spans="2:7" ht="12.75" customHeight="1" x14ac:dyDescent="0.2">
      <c r="B56" s="60">
        <v>23</v>
      </c>
      <c r="C56" s="32"/>
      <c r="D56" s="24"/>
      <c r="E56" s="24"/>
      <c r="F56" s="31">
        <f t="shared" si="3"/>
        <v>0</v>
      </c>
      <c r="G56" s="33" t="b">
        <f t="shared" si="4"/>
        <v>0</v>
      </c>
    </row>
    <row r="57" spans="2:7" ht="12.75" customHeight="1" thickBot="1" x14ac:dyDescent="0.25">
      <c r="B57" s="57"/>
      <c r="C57" s="34"/>
      <c r="D57" s="29"/>
      <c r="E57" s="29"/>
      <c r="F57" s="30">
        <f t="shared" si="3"/>
        <v>0</v>
      </c>
      <c r="G57" s="35" t="b">
        <f t="shared" si="4"/>
        <v>0</v>
      </c>
    </row>
    <row r="58" spans="2:7" ht="12.75" customHeight="1" x14ac:dyDescent="0.2">
      <c r="B58" s="60">
        <v>24</v>
      </c>
      <c r="C58" s="32"/>
      <c r="D58" s="24"/>
      <c r="E58" s="24"/>
      <c r="F58" s="31">
        <f t="shared" si="3"/>
        <v>0</v>
      </c>
      <c r="G58" s="33" t="b">
        <f t="shared" si="4"/>
        <v>0</v>
      </c>
    </row>
    <row r="59" spans="2:7" ht="12.75" customHeight="1" thickBot="1" x14ac:dyDescent="0.25">
      <c r="B59" s="57"/>
      <c r="C59" s="34"/>
      <c r="D59" s="29"/>
      <c r="E59" s="29"/>
      <c r="F59" s="30">
        <f t="shared" si="3"/>
        <v>0</v>
      </c>
      <c r="G59" s="35" t="b">
        <f t="shared" si="4"/>
        <v>0</v>
      </c>
    </row>
    <row r="60" spans="2:7" ht="12.75" customHeight="1" x14ac:dyDescent="0.2">
      <c r="B60" s="60">
        <v>25</v>
      </c>
      <c r="C60" s="32"/>
      <c r="D60" s="24"/>
      <c r="E60" s="24"/>
      <c r="F60" s="31">
        <f t="shared" si="3"/>
        <v>0</v>
      </c>
      <c r="G60" s="33" t="b">
        <f t="shared" si="4"/>
        <v>0</v>
      </c>
    </row>
    <row r="61" spans="2:7" ht="12.75" customHeight="1" thickBot="1" x14ac:dyDescent="0.25">
      <c r="B61" s="57"/>
      <c r="C61" s="34"/>
      <c r="D61" s="29"/>
      <c r="E61" s="29"/>
      <c r="F61" s="30">
        <f t="shared" si="3"/>
        <v>0</v>
      </c>
      <c r="G61" s="35" t="b">
        <f t="shared" si="4"/>
        <v>0</v>
      </c>
    </row>
    <row r="62" spans="2:7" ht="12.75" customHeight="1" x14ac:dyDescent="0.2">
      <c r="B62" s="60">
        <v>26</v>
      </c>
      <c r="C62" s="32"/>
      <c r="D62" s="24"/>
      <c r="E62" s="24"/>
      <c r="F62" s="31">
        <f t="shared" si="3"/>
        <v>0</v>
      </c>
      <c r="G62" s="33" t="b">
        <f t="shared" si="4"/>
        <v>0</v>
      </c>
    </row>
    <row r="63" spans="2:7" ht="12.75" customHeight="1" thickBot="1" x14ac:dyDescent="0.25">
      <c r="B63" s="57"/>
      <c r="C63" s="34"/>
      <c r="D63" s="29"/>
      <c r="E63" s="29"/>
      <c r="F63" s="30">
        <f t="shared" si="3"/>
        <v>0</v>
      </c>
      <c r="G63" s="35" t="b">
        <f t="shared" si="4"/>
        <v>0</v>
      </c>
    </row>
    <row r="64" spans="2:7" ht="12.75" customHeight="1" x14ac:dyDescent="0.2">
      <c r="B64" s="60">
        <v>27</v>
      </c>
      <c r="C64" s="32"/>
      <c r="D64" s="24"/>
      <c r="E64" s="24"/>
      <c r="F64" s="31">
        <f t="shared" si="3"/>
        <v>0</v>
      </c>
      <c r="G64" s="33" t="b">
        <f t="shared" si="4"/>
        <v>0</v>
      </c>
    </row>
    <row r="65" spans="2:9" ht="12.75" customHeight="1" thickBot="1" x14ac:dyDescent="0.25">
      <c r="B65" s="57"/>
      <c r="C65" s="34"/>
      <c r="D65" s="29"/>
      <c r="E65" s="29"/>
      <c r="F65" s="30">
        <f t="shared" si="3"/>
        <v>0</v>
      </c>
      <c r="G65" s="35" t="b">
        <f t="shared" si="4"/>
        <v>0</v>
      </c>
    </row>
    <row r="66" spans="2:9" ht="12.75" customHeight="1" x14ac:dyDescent="0.2">
      <c r="B66" s="60">
        <v>28</v>
      </c>
      <c r="C66" s="32"/>
      <c r="D66" s="24"/>
      <c r="E66" s="24"/>
      <c r="F66" s="31">
        <f t="shared" si="3"/>
        <v>0</v>
      </c>
      <c r="G66" s="33" t="b">
        <f t="shared" si="4"/>
        <v>0</v>
      </c>
    </row>
    <row r="67" spans="2:9" ht="12.75" customHeight="1" thickBot="1" x14ac:dyDescent="0.25">
      <c r="B67" s="57"/>
      <c r="C67" s="34"/>
      <c r="D67" s="29"/>
      <c r="E67" s="29"/>
      <c r="F67" s="30">
        <f t="shared" si="3"/>
        <v>0</v>
      </c>
      <c r="G67" s="35" t="b">
        <f t="shared" si="4"/>
        <v>0</v>
      </c>
    </row>
    <row r="68" spans="2:9" ht="12.75" customHeight="1" x14ac:dyDescent="0.2">
      <c r="B68" s="60">
        <v>29</v>
      </c>
      <c r="C68" s="32"/>
      <c r="D68" s="24"/>
      <c r="E68" s="24"/>
      <c r="F68" s="31">
        <f t="shared" si="3"/>
        <v>0</v>
      </c>
      <c r="G68" s="33" t="b">
        <f t="shared" si="4"/>
        <v>0</v>
      </c>
    </row>
    <row r="69" spans="2:9" ht="12.75" customHeight="1" thickBot="1" x14ac:dyDescent="0.25">
      <c r="B69" s="57"/>
      <c r="C69" s="34"/>
      <c r="D69" s="29"/>
      <c r="E69" s="29"/>
      <c r="F69" s="30">
        <f t="shared" si="3"/>
        <v>0</v>
      </c>
      <c r="G69" s="35" t="b">
        <f t="shared" si="4"/>
        <v>0</v>
      </c>
    </row>
    <row r="70" spans="2:9" ht="12.75" customHeight="1" x14ac:dyDescent="0.2">
      <c r="B70" s="60">
        <v>30</v>
      </c>
      <c r="C70" s="32"/>
      <c r="D70" s="24"/>
      <c r="E70" s="24"/>
      <c r="F70" s="31">
        <f t="shared" si="3"/>
        <v>0</v>
      </c>
      <c r="G70" s="33" t="b">
        <f t="shared" si="4"/>
        <v>0</v>
      </c>
    </row>
    <row r="71" spans="2:9" ht="12.75" customHeight="1" thickBot="1" x14ac:dyDescent="0.25">
      <c r="B71" s="57"/>
      <c r="C71" s="34"/>
      <c r="D71" s="29"/>
      <c r="E71" s="29"/>
      <c r="F71" s="30">
        <f t="shared" si="3"/>
        <v>0</v>
      </c>
      <c r="G71" s="35" t="b">
        <f t="shared" si="4"/>
        <v>0</v>
      </c>
    </row>
    <row r="72" spans="2:9" ht="12.75" customHeight="1" x14ac:dyDescent="0.2">
      <c r="B72" s="60">
        <v>31</v>
      </c>
      <c r="C72" s="32"/>
      <c r="D72" s="24"/>
      <c r="E72" s="24"/>
      <c r="F72" s="31">
        <f t="shared" si="3"/>
        <v>0</v>
      </c>
      <c r="G72" s="33" t="b">
        <f t="shared" si="4"/>
        <v>0</v>
      </c>
    </row>
    <row r="73" spans="2:9" ht="13.5" customHeight="1" thickBot="1" x14ac:dyDescent="0.25">
      <c r="B73" s="64"/>
      <c r="C73" s="38"/>
      <c r="D73" s="39"/>
      <c r="E73" s="39"/>
      <c r="F73" s="40">
        <f t="shared" si="3"/>
        <v>0</v>
      </c>
      <c r="G73" s="41" t="b">
        <f t="shared" si="4"/>
        <v>0</v>
      </c>
    </row>
    <row r="74" spans="2:9" ht="18.75" thickTop="1" x14ac:dyDescent="0.2">
      <c r="B74" s="42" t="s">
        <v>3</v>
      </c>
      <c r="C74" s="43">
        <f>SUMIFS($F$12:$F$73,C$12:$C$73,"HEOD")</f>
        <v>5</v>
      </c>
      <c r="D74" s="65" t="s">
        <v>19</v>
      </c>
      <c r="E74" s="66"/>
      <c r="F74" s="66"/>
      <c r="G74" s="44">
        <f>SUM($G$12:$G$73)</f>
        <v>96249.999999999985</v>
      </c>
    </row>
    <row r="75" spans="2:9" x14ac:dyDescent="0.2">
      <c r="B75" s="45" t="s">
        <v>2</v>
      </c>
      <c r="C75" s="46">
        <f>SUMIFS($F$12:$F$73,C$12:$C$73,"HEON")</f>
        <v>5</v>
      </c>
      <c r="D75" s="67"/>
      <c r="E75" s="68"/>
      <c r="F75" s="68"/>
      <c r="G75" s="47"/>
      <c r="I75" s="6"/>
    </row>
    <row r="76" spans="2:9" ht="18.75" thickBot="1" x14ac:dyDescent="0.25">
      <c r="B76" s="45" t="s">
        <v>1</v>
      </c>
      <c r="C76" s="46">
        <f>SUMIFS($F$12:$F$73,C$12:$C$73,"HEFD")</f>
        <v>5</v>
      </c>
      <c r="D76" s="69"/>
      <c r="E76" s="70"/>
      <c r="F76" s="70"/>
      <c r="G76" s="48"/>
      <c r="I76" s="6"/>
    </row>
    <row r="77" spans="2:9" ht="19.5" thickTop="1" thickBot="1" x14ac:dyDescent="0.25">
      <c r="B77" s="49" t="s">
        <v>0</v>
      </c>
      <c r="C77" s="50">
        <f>SUMIFS($F$12:$F$73,C$12:$C$73,"HEFN")</f>
        <v>5</v>
      </c>
      <c r="D77" s="62"/>
      <c r="E77" s="63"/>
      <c r="F77" s="63"/>
      <c r="G77" s="51"/>
    </row>
    <row r="78" spans="2:9" ht="18.75" thickTop="1" x14ac:dyDescent="0.2">
      <c r="F78" s="5"/>
      <c r="G78" s="4">
        <v>0</v>
      </c>
    </row>
    <row r="82" spans="3:3" x14ac:dyDescent="0.2">
      <c r="C82" s="1">
        <f>SUMIF(F12:F51,C12="HEOD",F12:F51)</f>
        <v>0</v>
      </c>
    </row>
  </sheetData>
  <mergeCells count="42">
    <mergeCell ref="B66:B67"/>
    <mergeCell ref="D77:F77"/>
    <mergeCell ref="B68:B69"/>
    <mergeCell ref="B70:B71"/>
    <mergeCell ref="B72:B73"/>
    <mergeCell ref="D74:F74"/>
    <mergeCell ref="D75:F75"/>
    <mergeCell ref="D76:F76"/>
    <mergeCell ref="B52:B53"/>
    <mergeCell ref="B54:B55"/>
    <mergeCell ref="B56:B57"/>
    <mergeCell ref="B58:B59"/>
    <mergeCell ref="B62:B6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64:B65"/>
    <mergeCell ref="B32:B33"/>
    <mergeCell ref="B34:B35"/>
    <mergeCell ref="B60:B61"/>
    <mergeCell ref="B38:B39"/>
    <mergeCell ref="B40:B41"/>
    <mergeCell ref="B42:B43"/>
    <mergeCell ref="B44:B45"/>
    <mergeCell ref="B46:B47"/>
    <mergeCell ref="B48:B49"/>
    <mergeCell ref="B50:B51"/>
    <mergeCell ref="B36:B37"/>
    <mergeCell ref="B7:C7"/>
    <mergeCell ref="B8:C8"/>
    <mergeCell ref="B12:B13"/>
    <mergeCell ref="B2:C2"/>
    <mergeCell ref="B3:C3"/>
    <mergeCell ref="B4:C4"/>
    <mergeCell ref="B5:C5"/>
    <mergeCell ref="B6:C6"/>
  </mergeCells>
  <conditionalFormatting sqref="G12:G73">
    <cfRule type="expression" dxfId="0" priority="1" stopIfTrue="1">
      <formula>NOT(ISERROR(SEARCH("FALSO",G12)))</formula>
    </cfRule>
  </conditionalFormatting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</vt:lpstr>
      <vt:lpstr>DICIEMBRE!TIPOS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CONTROL DE HORAS EXTRAS</dc:title>
  <dc:creator>OSCAR EDWIN BATERO SALDARRIAGA</dc:creator>
  <cp:lastModifiedBy>01052-15</cp:lastModifiedBy>
  <dcterms:created xsi:type="dcterms:W3CDTF">2012-12-05T16:06:18Z</dcterms:created>
  <dcterms:modified xsi:type="dcterms:W3CDTF">2014-11-20T23:05:58Z</dcterms:modified>
</cp:coreProperties>
</file>